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AROLGALVAO/arquivos novos/PPG-Agr/proap2020/2a parcela/"/>
    </mc:Choice>
  </mc:AlternateContent>
  <xr:revisionPtr revIDLastSave="0" documentId="13_ncr:1_{D07CB30D-8EC9-C140-AB0C-CADCDA973574}" xr6:coauthVersionLast="46" xr6:coauthVersionMax="46" xr10:uidLastSave="{00000000-0000-0000-0000-000000000000}"/>
  <bookViews>
    <workbookView xWindow="560" yWindow="560" windowWidth="25040" windowHeight="13160" tabRatio="500" xr2:uid="{00000000-000D-0000-FFFF-FFFF00000000}"/>
  </bookViews>
  <sheets>
    <sheet name="Proap_2019remanesc+2020 1a parc" sheetId="22" r:id="rId1"/>
    <sheet name="Proap_2020_2a parcel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22" l="1"/>
  <c r="F7" i="22"/>
  <c r="F47" i="22"/>
  <c r="F43" i="22"/>
  <c r="F40" i="22"/>
  <c r="F38" i="22"/>
  <c r="F35" i="22"/>
  <c r="F32" i="22"/>
  <c r="F30" i="22"/>
  <c r="F28" i="22"/>
  <c r="F24" i="22"/>
  <c r="F21" i="22"/>
  <c r="F17" i="22"/>
  <c r="F14" i="22"/>
  <c r="F9" i="22"/>
  <c r="F6" i="1"/>
  <c r="F8" i="1"/>
  <c r="F10" i="1"/>
  <c r="F12" i="1"/>
  <c r="F16" i="1"/>
  <c r="F17" i="1"/>
  <c r="F19" i="1"/>
  <c r="F23" i="1"/>
  <c r="F24" i="1"/>
  <c r="F27" i="1"/>
  <c r="F31" i="1"/>
  <c r="F34" i="1"/>
  <c r="F35" i="1"/>
  <c r="F38" i="1"/>
  <c r="F39" i="1"/>
  <c r="F41" i="1"/>
  <c r="F46" i="1"/>
  <c r="F49" i="1"/>
  <c r="F50" i="1"/>
  <c r="F58" i="1"/>
  <c r="F62" i="1" l="1"/>
  <c r="H62" i="1" s="1"/>
  <c r="G34" i="1" s="1"/>
  <c r="G6" i="1" l="1"/>
  <c r="G23" i="1"/>
  <c r="G27" i="1"/>
  <c r="G31" i="1"/>
  <c r="G17" i="1"/>
  <c r="G16" i="1"/>
  <c r="G41" i="1"/>
  <c r="G8" i="1"/>
  <c r="G19" i="1"/>
  <c r="G46" i="1"/>
  <c r="G58" i="1"/>
  <c r="G12" i="1"/>
  <c r="G50" i="1"/>
  <c r="G10" i="1"/>
  <c r="G35" i="1"/>
  <c r="G38" i="1"/>
  <c r="G39" i="1"/>
  <c r="G49" i="1"/>
  <c r="G24" i="1"/>
  <c r="G62" i="1"/>
</calcChain>
</file>

<file path=xl/sharedStrings.xml><?xml version="1.0" encoding="utf-8"?>
<sst xmlns="http://schemas.openxmlformats.org/spreadsheetml/2006/main" count="257" uniqueCount="102">
  <si>
    <t>Professor Orientador</t>
  </si>
  <si>
    <t>Aluno</t>
  </si>
  <si>
    <t>Agência Financiadora</t>
  </si>
  <si>
    <r>
      <t xml:space="preserve">PROAP / aluno </t>
    </r>
    <r>
      <rPr>
        <b/>
        <vertAlign val="superscript"/>
        <sz val="11"/>
        <rFont val="Arial Narrow"/>
        <family val="2"/>
      </rPr>
      <t>1</t>
    </r>
  </si>
  <si>
    <t>PROAP / DOCENTE</t>
  </si>
  <si>
    <t>Keli</t>
  </si>
  <si>
    <t>CAPES</t>
  </si>
  <si>
    <t>Flavia</t>
  </si>
  <si>
    <t>FA</t>
  </si>
  <si>
    <t>Ana Dionísia Novembre</t>
  </si>
  <si>
    <t>Gislaine</t>
  </si>
  <si>
    <t>Debora</t>
  </si>
  <si>
    <t>André. B. Pereira</t>
  </si>
  <si>
    <t>Luiz Gustavo Batista Ferreira</t>
  </si>
  <si>
    <t>x</t>
  </si>
  <si>
    <t xml:space="preserve">Rafael </t>
  </si>
  <si>
    <t>Carolina W. Galvão</t>
  </si>
  <si>
    <t>Ana Kely</t>
  </si>
  <si>
    <t xml:space="preserve">Fernanda </t>
  </si>
  <si>
    <t>Andre Luiz</t>
  </si>
  <si>
    <t>--</t>
  </si>
  <si>
    <t>Renann Rodrigues da Silva</t>
  </si>
  <si>
    <t>Carlos Hugo Rocha</t>
  </si>
  <si>
    <t>Jean-Fritz Millen</t>
  </si>
  <si>
    <t>Carlos Tadeu</t>
  </si>
  <si>
    <t>Pamela Scortegagna</t>
  </si>
  <si>
    <t>Kamila Cardozo de Souza</t>
  </si>
  <si>
    <t>David Jaccoud Filho</t>
  </si>
  <si>
    <t>Polyana</t>
  </si>
  <si>
    <t>Nathaly</t>
  </si>
  <si>
    <t>Rodrigo</t>
  </si>
  <si>
    <t>Victor</t>
  </si>
  <si>
    <t>Daniel Ricardo Sosa-Gomez</t>
  </si>
  <si>
    <t>Wílliam Iordi dos Anjos</t>
  </si>
  <si>
    <t>Eduardo A. A. Barbosa</t>
  </si>
  <si>
    <t>Sebastião</t>
  </si>
  <si>
    <t>Sâmara Ester</t>
  </si>
  <si>
    <t>ALisson</t>
  </si>
  <si>
    <t>Eduardo Caires</t>
  </si>
  <si>
    <t>Vanderson</t>
  </si>
  <si>
    <t>Grazielle Schornobai</t>
  </si>
  <si>
    <t>Liandra</t>
  </si>
  <si>
    <t xml:space="preserve">Alex </t>
  </si>
  <si>
    <t>Fabrício T. Barbosa</t>
  </si>
  <si>
    <t>Santos</t>
  </si>
  <si>
    <t>Heverton</t>
  </si>
  <si>
    <t>Caio</t>
  </si>
  <si>
    <t>Luiz Cláudio Garcia</t>
  </si>
  <si>
    <t>Rodrigo Pereira Carneiro</t>
  </si>
  <si>
    <t>Neyde F. B. Giarola</t>
  </si>
  <si>
    <t>Lúcia</t>
  </si>
  <si>
    <t>---</t>
  </si>
  <si>
    <t xml:space="preserve">Ariane </t>
  </si>
  <si>
    <t>Regiane</t>
  </si>
  <si>
    <t>Neumárcio</t>
  </si>
  <si>
    <t>Sênio José Napoli Prestes</t>
  </si>
  <si>
    <t>Maristella</t>
  </si>
  <si>
    <t>Taize Schafranski</t>
  </si>
  <si>
    <t>Zandia M. de Souza Nascimento</t>
  </si>
  <si>
    <t>Pedro Weirich Neto</t>
  </si>
  <si>
    <t>Andressa</t>
  </si>
  <si>
    <t>Carmen</t>
  </si>
  <si>
    <t>Aline</t>
  </si>
  <si>
    <t>Janaina da Silva</t>
  </si>
  <si>
    <t>Waldir Zarrochinski Junior</t>
  </si>
  <si>
    <t>Rafael M. Etto</t>
  </si>
  <si>
    <t>Douglas</t>
  </si>
  <si>
    <t>Daiane</t>
  </si>
  <si>
    <t>William</t>
  </si>
  <si>
    <t>Renato Botelho</t>
  </si>
  <si>
    <t>Isabela</t>
  </si>
  <si>
    <t>Ricardo Ayub</t>
  </si>
  <si>
    <t>Marilia</t>
  </si>
  <si>
    <t>Warlington</t>
  </si>
  <si>
    <t>Calistene</t>
  </si>
  <si>
    <t>Helyemari</t>
  </si>
  <si>
    <t xml:space="preserve">Camila </t>
  </si>
  <si>
    <t>Angela da Luz</t>
  </si>
  <si>
    <t>Isabela M. Barbosa Correa</t>
  </si>
  <si>
    <t>Rodrigo R. Matiello</t>
  </si>
  <si>
    <t xml:space="preserve">Anderson </t>
  </si>
  <si>
    <t xml:space="preserve">Vanessa </t>
  </si>
  <si>
    <t>Fabieli da Silva Ferraz</t>
  </si>
  <si>
    <t>Tatiane C. Moreira da Silva</t>
  </si>
  <si>
    <t>TOTAL GERAL</t>
  </si>
  <si>
    <t>TOTAL GERAL CAPES</t>
  </si>
  <si>
    <t>DISTRIBUIÇÃO DOS RECURSOS DE CUSTEIO EM 2020 - PROAP CAPES 2a parcela</t>
  </si>
  <si>
    <r>
      <rPr>
        <b/>
        <vertAlign val="superscript"/>
        <sz val="12"/>
        <rFont val="Arial Narrow"/>
        <family val="2"/>
      </rPr>
      <t>1</t>
    </r>
    <r>
      <rPr>
        <b/>
        <sz val="12"/>
        <rFont val="Arial Narrow"/>
        <family val="2"/>
      </rPr>
      <t xml:space="preserve"> valores indicados pela CAPES para o PROAP 2020, conforme Anexo I do Ofício Circular n</t>
    </r>
    <r>
      <rPr>
        <b/>
        <vertAlign val="superscript"/>
        <sz val="12"/>
        <rFont val="Arial Narrow"/>
        <family val="2"/>
      </rPr>
      <t>o</t>
    </r>
    <r>
      <rPr>
        <b/>
        <sz val="12"/>
        <rFont val="Arial Narrow"/>
        <family val="2"/>
      </rPr>
      <t>. 21/2020-GAB/PR/CAPES</t>
    </r>
  </si>
  <si>
    <t>Fator de correção</t>
  </si>
  <si>
    <t>PROAP/DOCENTE #</t>
  </si>
  <si>
    <r>
      <rPr>
        <b/>
        <vertAlign val="superscript"/>
        <sz val="12"/>
        <rFont val="Arial Narrow"/>
        <family val="2"/>
      </rPr>
      <t>1</t>
    </r>
    <r>
      <rPr>
        <b/>
        <sz val="12"/>
        <rFont val="Arial Narrow"/>
        <family val="2"/>
      </rPr>
      <t xml:space="preserve"> Novos valores indicados pela CAPES para o PROAP 2020, conforme Anexo I do Ofício Circular n</t>
    </r>
    <r>
      <rPr>
        <b/>
        <vertAlign val="superscript"/>
        <sz val="12"/>
        <rFont val="Arial Narrow"/>
        <family val="2"/>
      </rPr>
      <t>o</t>
    </r>
    <r>
      <rPr>
        <b/>
        <sz val="12"/>
        <rFont val="Arial Narrow"/>
        <family val="2"/>
      </rPr>
      <t>. 21/2020-GAB/PR/CAPES</t>
    </r>
  </si>
  <si>
    <r>
      <t>1</t>
    </r>
    <r>
      <rPr>
        <b/>
        <vertAlign val="superscript"/>
        <sz val="11"/>
        <color rgb="FF9C0006"/>
        <rFont val="Calibri"/>
        <family val="2"/>
        <scheme val="minor"/>
      </rPr>
      <t>a.</t>
    </r>
    <r>
      <rPr>
        <b/>
        <sz val="11"/>
        <color rgb="FF9C0006"/>
        <rFont val="Calibri"/>
        <family val="2"/>
        <scheme val="minor"/>
      </rPr>
      <t xml:space="preserve"> Parcela = R$ 19.271,13 (50% do total)</t>
    </r>
  </si>
  <si>
    <t>Adriel F. Fonseca</t>
  </si>
  <si>
    <t>Sandoval</t>
  </si>
  <si>
    <t>Salome</t>
  </si>
  <si>
    <t>Felipe Matos</t>
  </si>
  <si>
    <t>Pâmela</t>
  </si>
  <si>
    <t>Silvana Ohse</t>
  </si>
  <si>
    <t>Andrielly</t>
  </si>
  <si>
    <t>DISTRIBUIÇÃO DOS RECURSOS DE CUSTEIO EM 2020 - PROAP CAPES 2019 remanescente e 1a parcela PROAP CAPES 2020</t>
  </si>
  <si>
    <t># valor liberado por docente utilizando o saldo PROAP-CAPES 2020 - 2a parcela</t>
  </si>
  <si>
    <t xml:space="preserve">Adriel F. Fonseca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</si>
</sst>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b/>
      <sz val="11"/>
      <color rgb="FF9C0006"/>
      <name val="Calibri"/>
      <family val="2"/>
      <scheme val="minor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9C0006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4" borderId="3" xfId="0" applyFont="1" applyFill="1" applyBorder="1"/>
    <xf numFmtId="0" fontId="6" fillId="4" borderId="4" xfId="0" applyFont="1" applyFill="1" applyBorder="1"/>
    <xf numFmtId="0" fontId="7" fillId="4" borderId="5" xfId="0" applyFont="1" applyFill="1" applyBorder="1"/>
    <xf numFmtId="0" fontId="6" fillId="4" borderId="0" xfId="0" applyFont="1" applyFill="1" applyBorder="1"/>
    <xf numFmtId="0" fontId="9" fillId="4" borderId="6" xfId="2" applyFont="1" applyFill="1" applyBorder="1"/>
    <xf numFmtId="0" fontId="6" fillId="4" borderId="7" xfId="0" applyFont="1" applyFill="1" applyBorder="1"/>
    <xf numFmtId="0" fontId="6" fillId="0" borderId="4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1" xfId="1" applyFont="1" applyFill="1" applyBorder="1"/>
    <xf numFmtId="0" fontId="12" fillId="0" borderId="1" xfId="0" applyFont="1" applyBorder="1"/>
    <xf numFmtId="2" fontId="0" fillId="0" borderId="1" xfId="0" applyNumberFormat="1" applyBorder="1"/>
    <xf numFmtId="0" fontId="12" fillId="0" borderId="1" xfId="2" applyFont="1" applyFill="1" applyBorder="1"/>
    <xf numFmtId="0" fontId="6" fillId="0" borderId="0" xfId="0" applyFont="1"/>
    <xf numFmtId="0" fontId="12" fillId="0" borderId="1" xfId="0" applyFont="1" applyBorder="1" applyAlignment="1"/>
    <xf numFmtId="0" fontId="12" fillId="0" borderId="1" xfId="1" quotePrefix="1" applyFont="1" applyFill="1" applyBorder="1"/>
    <xf numFmtId="0" fontId="6" fillId="0" borderId="0" xfId="0" applyFont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14" fillId="0" borderId="1" xfId="0" applyFont="1" applyBorder="1"/>
    <xf numFmtId="0" fontId="12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0" xfId="0" applyNumberFormat="1" applyFont="1"/>
    <xf numFmtId="0" fontId="10" fillId="0" borderId="2" xfId="0" applyFont="1" applyBorder="1"/>
    <xf numFmtId="2" fontId="13" fillId="0" borderId="2" xfId="0" applyNumberFormat="1" applyFont="1" applyBorder="1"/>
    <xf numFmtId="0" fontId="12" fillId="0" borderId="2" xfId="0" applyFont="1" applyBorder="1"/>
    <xf numFmtId="0" fontId="10" fillId="0" borderId="1" xfId="0" applyFont="1" applyFill="1" applyBorder="1"/>
    <xf numFmtId="0" fontId="12" fillId="5" borderId="1" xfId="2" applyFont="1" applyFill="1" applyBorder="1"/>
    <xf numFmtId="0" fontId="12" fillId="5" borderId="1" xfId="0" applyFont="1" applyFill="1" applyBorder="1"/>
    <xf numFmtId="2" fontId="13" fillId="5" borderId="2" xfId="0" applyNumberFormat="1" applyFont="1" applyFill="1" applyBorder="1"/>
    <xf numFmtId="0" fontId="12" fillId="5" borderId="1" xfId="1" applyFont="1" applyFill="1" applyBorder="1"/>
    <xf numFmtId="0" fontId="12" fillId="5" borderId="1" xfId="2" quotePrefix="1" applyFont="1" applyFill="1" applyBorder="1"/>
    <xf numFmtId="0" fontId="14" fillId="5" borderId="1" xfId="0" applyFont="1" applyFill="1" applyBorder="1"/>
    <xf numFmtId="0" fontId="14" fillId="5" borderId="1" xfId="0" applyFont="1" applyFill="1" applyBorder="1" applyAlignment="1">
      <alignment horizontal="center"/>
    </xf>
    <xf numFmtId="0" fontId="12" fillId="5" borderId="1" xfId="0" applyFont="1" applyFill="1" applyBorder="1" applyAlignment="1"/>
    <xf numFmtId="0" fontId="12" fillId="5" borderId="0" xfId="0" applyFont="1" applyFill="1"/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/>
    </xf>
    <xf numFmtId="0" fontId="12" fillId="5" borderId="1" xfId="0" applyFont="1" applyFill="1" applyBorder="1" applyAlignme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4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4" borderId="11" xfId="0" applyFont="1" applyFill="1" applyBorder="1"/>
    <xf numFmtId="0" fontId="6" fillId="4" borderId="0" xfId="0" applyFont="1" applyFill="1"/>
    <xf numFmtId="0" fontId="6" fillId="4" borderId="12" xfId="0" applyFont="1" applyFill="1" applyBorder="1"/>
    <xf numFmtId="0" fontId="6" fillId="4" borderId="13" xfId="0" applyFont="1" applyFill="1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2" quotePrefix="1" applyFont="1" applyFill="1" applyBorder="1"/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12" fillId="6" borderId="1" xfId="1" applyFont="1" applyFill="1" applyBorder="1"/>
    <xf numFmtId="0" fontId="12" fillId="6" borderId="1" xfId="0" applyFont="1" applyFill="1" applyBorder="1"/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12" fillId="6" borderId="1" xfId="2" applyFont="1" applyFill="1" applyBorder="1"/>
    <xf numFmtId="0" fontId="16" fillId="4" borderId="3" xfId="0" applyFont="1" applyFill="1" applyBorder="1"/>
  </cellXfs>
  <cellStyles count="19">
    <cellStyle name="Bad" xfId="2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iprec.capes.gov.br/siprec/prestacao/lancamento.seam?conversationId=106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1025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"/>
          <a:ext cx="304800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C45A-4411-B64E-ACCB-355021B06E2D}">
  <dimension ref="A1:F50"/>
  <sheetViews>
    <sheetView tabSelected="1" workbookViewId="0">
      <selection activeCell="I40" sqref="I40"/>
    </sheetView>
  </sheetViews>
  <sheetFormatPr baseColWidth="10" defaultRowHeight="16" x14ac:dyDescent="0.2"/>
  <cols>
    <col min="2" max="2" width="35.1640625" customWidth="1"/>
    <col min="3" max="3" width="13.6640625" customWidth="1"/>
    <col min="4" max="5" width="15.1640625" customWidth="1"/>
    <col min="6" max="6" width="21.5" customWidth="1"/>
  </cols>
  <sheetData>
    <row r="1" spans="1:6" ht="19" customHeight="1" thickTop="1" x14ac:dyDescent="0.2">
      <c r="A1" s="1"/>
      <c r="B1" s="67" t="s">
        <v>99</v>
      </c>
      <c r="C1" s="5"/>
      <c r="D1" s="5"/>
      <c r="E1" s="5"/>
      <c r="F1" s="50"/>
    </row>
    <row r="2" spans="1:6" ht="16" customHeight="1" x14ac:dyDescent="0.2">
      <c r="A2" s="1"/>
      <c r="B2" s="6" t="s">
        <v>90</v>
      </c>
      <c r="C2" s="51"/>
      <c r="D2" s="51"/>
      <c r="E2" s="51"/>
      <c r="F2" s="52"/>
    </row>
    <row r="3" spans="1:6" ht="17" customHeight="1" thickBot="1" x14ac:dyDescent="0.25">
      <c r="A3" s="1"/>
      <c r="B3" s="8" t="s">
        <v>91</v>
      </c>
      <c r="C3" s="9"/>
      <c r="D3" s="9"/>
      <c r="E3" s="9"/>
      <c r="F3" s="53"/>
    </row>
    <row r="4" spans="1:6" ht="17" thickTop="1" x14ac:dyDescent="0.2">
      <c r="A4" s="1"/>
      <c r="B4" s="10"/>
      <c r="C4" s="10"/>
      <c r="D4" s="10"/>
      <c r="E4" s="10"/>
      <c r="F4" s="10"/>
    </row>
    <row r="5" spans="1:6" ht="31" x14ac:dyDescent="0.2">
      <c r="A5" s="3"/>
      <c r="B5" s="11" t="s">
        <v>0</v>
      </c>
      <c r="C5" s="11" t="s">
        <v>1</v>
      </c>
      <c r="D5" s="58" t="s">
        <v>2</v>
      </c>
      <c r="E5" s="12" t="s">
        <v>3</v>
      </c>
      <c r="F5" s="12" t="s">
        <v>4</v>
      </c>
    </row>
    <row r="6" spans="1:6" x14ac:dyDescent="0.2">
      <c r="A6" s="60">
        <v>1</v>
      </c>
      <c r="B6" s="61" t="s">
        <v>92</v>
      </c>
      <c r="C6" s="62" t="s">
        <v>93</v>
      </c>
      <c r="D6" s="62" t="s">
        <v>6</v>
      </c>
      <c r="E6" s="63">
        <v>776.02</v>
      </c>
      <c r="F6" s="63"/>
    </row>
    <row r="7" spans="1:6" x14ac:dyDescent="0.2">
      <c r="A7" s="60"/>
      <c r="B7" s="61"/>
      <c r="C7" s="62" t="s">
        <v>5</v>
      </c>
      <c r="D7" s="62" t="s">
        <v>6</v>
      </c>
      <c r="E7" s="63">
        <v>776.02</v>
      </c>
      <c r="F7" s="63">
        <f>SUM(E6:E8)</f>
        <v>2328.06</v>
      </c>
    </row>
    <row r="8" spans="1:6" x14ac:dyDescent="0.2">
      <c r="A8" s="60"/>
      <c r="B8" s="61"/>
      <c r="C8" s="62" t="s">
        <v>7</v>
      </c>
      <c r="D8" s="62" t="s">
        <v>8</v>
      </c>
      <c r="E8" s="63">
        <v>776.02</v>
      </c>
      <c r="F8" s="63"/>
    </row>
    <row r="9" spans="1:6" x14ac:dyDescent="0.2">
      <c r="A9" s="54">
        <v>2</v>
      </c>
      <c r="B9" s="55" t="s">
        <v>9</v>
      </c>
      <c r="C9" s="16" t="s">
        <v>10</v>
      </c>
      <c r="D9" s="16" t="s">
        <v>6</v>
      </c>
      <c r="E9" s="14">
        <v>517.34</v>
      </c>
      <c r="F9" s="14">
        <f>SUM(E9:E10)</f>
        <v>1034.68</v>
      </c>
    </row>
    <row r="10" spans="1:6" x14ac:dyDescent="0.2">
      <c r="A10" s="54"/>
      <c r="B10" s="55"/>
      <c r="C10" s="16" t="s">
        <v>11</v>
      </c>
      <c r="D10" s="16" t="s">
        <v>6</v>
      </c>
      <c r="E10" s="14">
        <v>517.34</v>
      </c>
      <c r="F10" s="14"/>
    </row>
    <row r="11" spans="1:6" x14ac:dyDescent="0.2">
      <c r="A11" s="64">
        <v>3</v>
      </c>
      <c r="B11" s="65" t="s">
        <v>12</v>
      </c>
      <c r="C11" s="62" t="s">
        <v>15</v>
      </c>
      <c r="D11" s="62" t="s">
        <v>6</v>
      </c>
      <c r="E11" s="63">
        <v>776.02</v>
      </c>
      <c r="F11" s="63">
        <v>776.02</v>
      </c>
    </row>
    <row r="12" spans="1:6" x14ac:dyDescent="0.2">
      <c r="A12" s="54">
        <v>4</v>
      </c>
      <c r="B12" s="55" t="s">
        <v>16</v>
      </c>
      <c r="C12" s="16" t="s">
        <v>17</v>
      </c>
      <c r="D12" s="16" t="s">
        <v>6</v>
      </c>
      <c r="E12" s="14">
        <v>517.34</v>
      </c>
      <c r="F12" s="14"/>
    </row>
    <row r="13" spans="1:6" x14ac:dyDescent="0.2">
      <c r="A13" s="54"/>
      <c r="B13" s="55"/>
      <c r="C13" s="13" t="s">
        <v>18</v>
      </c>
      <c r="D13" s="16" t="s">
        <v>6</v>
      </c>
      <c r="E13" s="14">
        <v>776.02</v>
      </c>
      <c r="F13" s="14"/>
    </row>
    <row r="14" spans="1:6" x14ac:dyDescent="0.2">
      <c r="A14" s="54"/>
      <c r="B14" s="55"/>
      <c r="C14" s="13" t="s">
        <v>19</v>
      </c>
      <c r="D14" s="57" t="s">
        <v>20</v>
      </c>
      <c r="E14" s="14">
        <v>776.02</v>
      </c>
      <c r="F14" s="14">
        <f>SUM(E12:E15)</f>
        <v>2845.4</v>
      </c>
    </row>
    <row r="15" spans="1:6" x14ac:dyDescent="0.2">
      <c r="A15" s="54"/>
      <c r="B15" s="55"/>
      <c r="C15" s="13" t="s">
        <v>94</v>
      </c>
      <c r="D15" s="16" t="s">
        <v>6</v>
      </c>
      <c r="E15" s="14">
        <v>776.02</v>
      </c>
      <c r="F15" s="14"/>
    </row>
    <row r="16" spans="1:6" x14ac:dyDescent="0.2">
      <c r="A16" s="60">
        <v>5</v>
      </c>
      <c r="B16" s="61" t="s">
        <v>27</v>
      </c>
      <c r="C16" s="62" t="s">
        <v>28</v>
      </c>
      <c r="D16" s="66" t="s">
        <v>6</v>
      </c>
      <c r="E16" s="63">
        <v>776.02</v>
      </c>
      <c r="F16" s="63"/>
    </row>
    <row r="17" spans="1:6" x14ac:dyDescent="0.2">
      <c r="A17" s="60"/>
      <c r="B17" s="61"/>
      <c r="C17" s="62" t="s">
        <v>29</v>
      </c>
      <c r="D17" s="66" t="s">
        <v>6</v>
      </c>
      <c r="E17" s="63">
        <v>776.02</v>
      </c>
      <c r="F17" s="63">
        <f>SUM(E16:E19)</f>
        <v>2586.7200000000003</v>
      </c>
    </row>
    <row r="18" spans="1:6" x14ac:dyDescent="0.2">
      <c r="A18" s="60"/>
      <c r="B18" s="61"/>
      <c r="C18" s="66" t="s">
        <v>30</v>
      </c>
      <c r="D18" s="66" t="s">
        <v>6</v>
      </c>
      <c r="E18" s="63">
        <v>517.34</v>
      </c>
      <c r="F18" s="63"/>
    </row>
    <row r="19" spans="1:6" x14ac:dyDescent="0.2">
      <c r="A19" s="60"/>
      <c r="B19" s="61"/>
      <c r="C19" s="66" t="s">
        <v>31</v>
      </c>
      <c r="D19" s="66" t="s">
        <v>6</v>
      </c>
      <c r="E19" s="63">
        <v>517.34</v>
      </c>
      <c r="F19" s="63"/>
    </row>
    <row r="20" spans="1:6" x14ac:dyDescent="0.2">
      <c r="A20" s="54">
        <v>6</v>
      </c>
      <c r="B20" s="55" t="s">
        <v>34</v>
      </c>
      <c r="C20" s="16" t="s">
        <v>35</v>
      </c>
      <c r="D20" s="16" t="s">
        <v>8</v>
      </c>
      <c r="E20" s="14">
        <v>517.34</v>
      </c>
      <c r="F20" s="14"/>
    </row>
    <row r="21" spans="1:6" x14ac:dyDescent="0.2">
      <c r="A21" s="54"/>
      <c r="B21" s="55"/>
      <c r="C21" s="16" t="s">
        <v>36</v>
      </c>
      <c r="D21" s="16" t="s">
        <v>6</v>
      </c>
      <c r="E21" s="14">
        <v>517.34</v>
      </c>
      <c r="F21" s="14">
        <f>SUM(E20:E22)</f>
        <v>1810.7</v>
      </c>
    </row>
    <row r="22" spans="1:6" x14ac:dyDescent="0.2">
      <c r="A22" s="54"/>
      <c r="B22" s="55"/>
      <c r="C22" s="13" t="s">
        <v>37</v>
      </c>
      <c r="D22" s="13" t="s">
        <v>6</v>
      </c>
      <c r="E22" s="14">
        <v>776.02</v>
      </c>
      <c r="F22" s="14"/>
    </row>
    <row r="23" spans="1:6" x14ac:dyDescent="0.2">
      <c r="A23" s="60">
        <v>7</v>
      </c>
      <c r="B23" s="61" t="s">
        <v>38</v>
      </c>
      <c r="C23" s="62" t="s">
        <v>39</v>
      </c>
      <c r="D23" s="62" t="s">
        <v>6</v>
      </c>
      <c r="E23" s="63">
        <v>776.02</v>
      </c>
      <c r="F23" s="63"/>
    </row>
    <row r="24" spans="1:6" x14ac:dyDescent="0.2">
      <c r="A24" s="60"/>
      <c r="B24" s="61"/>
      <c r="C24" s="66" t="s">
        <v>95</v>
      </c>
      <c r="D24" s="66" t="s">
        <v>6</v>
      </c>
      <c r="E24" s="63">
        <v>517.34</v>
      </c>
      <c r="F24" s="63">
        <f>SUM(E23:E26)</f>
        <v>2586.7200000000003</v>
      </c>
    </row>
    <row r="25" spans="1:6" x14ac:dyDescent="0.2">
      <c r="A25" s="60"/>
      <c r="B25" s="61"/>
      <c r="C25" s="66" t="s">
        <v>41</v>
      </c>
      <c r="D25" s="66" t="s">
        <v>8</v>
      </c>
      <c r="E25" s="63">
        <v>517.34</v>
      </c>
      <c r="F25" s="63"/>
    </row>
    <row r="26" spans="1:6" x14ac:dyDescent="0.2">
      <c r="A26" s="60"/>
      <c r="B26" s="61"/>
      <c r="C26" s="62" t="s">
        <v>42</v>
      </c>
      <c r="D26" s="62" t="s">
        <v>6</v>
      </c>
      <c r="E26" s="63">
        <v>776.02</v>
      </c>
      <c r="F26" s="63"/>
    </row>
    <row r="27" spans="1:6" x14ac:dyDescent="0.2">
      <c r="A27" s="54">
        <v>8</v>
      </c>
      <c r="B27" s="55" t="s">
        <v>43</v>
      </c>
      <c r="C27" s="13" t="s">
        <v>44</v>
      </c>
      <c r="D27" s="13" t="s">
        <v>6</v>
      </c>
      <c r="E27" s="14">
        <v>776.02</v>
      </c>
      <c r="F27" s="14"/>
    </row>
    <row r="28" spans="1:6" x14ac:dyDescent="0.2">
      <c r="A28" s="54"/>
      <c r="B28" s="55"/>
      <c r="C28" s="13" t="s">
        <v>45</v>
      </c>
      <c r="D28" s="13" t="s">
        <v>6</v>
      </c>
      <c r="E28" s="14">
        <v>776.02</v>
      </c>
      <c r="F28" s="14">
        <f>SUM(E27:E29)</f>
        <v>2069.38</v>
      </c>
    </row>
    <row r="29" spans="1:6" x14ac:dyDescent="0.2">
      <c r="A29" s="54"/>
      <c r="B29" s="55"/>
      <c r="C29" s="16" t="s">
        <v>46</v>
      </c>
      <c r="D29" s="16" t="s">
        <v>6</v>
      </c>
      <c r="E29" s="14">
        <v>517.34</v>
      </c>
      <c r="F29" s="14"/>
    </row>
    <row r="30" spans="1:6" x14ac:dyDescent="0.2">
      <c r="A30" s="64">
        <v>9</v>
      </c>
      <c r="B30" s="65" t="s">
        <v>47</v>
      </c>
      <c r="C30" s="66" t="s">
        <v>96</v>
      </c>
      <c r="D30" s="66" t="s">
        <v>6</v>
      </c>
      <c r="E30" s="63">
        <v>517.34</v>
      </c>
      <c r="F30" s="63">
        <f>SUM(E30)</f>
        <v>517.34</v>
      </c>
    </row>
    <row r="31" spans="1:6" x14ac:dyDescent="0.2">
      <c r="A31" s="54">
        <v>10</v>
      </c>
      <c r="B31" s="55" t="s">
        <v>49</v>
      </c>
      <c r="C31" s="13" t="s">
        <v>50</v>
      </c>
      <c r="D31" s="19" t="s">
        <v>51</v>
      </c>
      <c r="E31" s="14">
        <v>776.02</v>
      </c>
      <c r="F31" s="14"/>
    </row>
    <row r="32" spans="1:6" x14ac:dyDescent="0.2">
      <c r="A32" s="54"/>
      <c r="B32" s="55"/>
      <c r="C32" s="13" t="s">
        <v>52</v>
      </c>
      <c r="D32" s="13" t="s">
        <v>8</v>
      </c>
      <c r="E32" s="14">
        <v>776.02</v>
      </c>
      <c r="F32" s="14">
        <f>SUM(E31:E33)</f>
        <v>2328.06</v>
      </c>
    </row>
    <row r="33" spans="1:6" x14ac:dyDescent="0.2">
      <c r="A33" s="54"/>
      <c r="B33" s="55"/>
      <c r="C33" s="13" t="s">
        <v>53</v>
      </c>
      <c r="D33" s="13" t="s">
        <v>6</v>
      </c>
      <c r="E33" s="14">
        <v>776.02</v>
      </c>
      <c r="F33" s="14"/>
    </row>
    <row r="34" spans="1:6" x14ac:dyDescent="0.2">
      <c r="A34" s="60">
        <v>11</v>
      </c>
      <c r="B34" s="61" t="s">
        <v>59</v>
      </c>
      <c r="C34" s="62" t="s">
        <v>60</v>
      </c>
      <c r="D34" s="62" t="s">
        <v>6</v>
      </c>
      <c r="E34" s="63">
        <v>776.02</v>
      </c>
      <c r="F34" s="63"/>
    </row>
    <row r="35" spans="1:6" x14ac:dyDescent="0.2">
      <c r="A35" s="60"/>
      <c r="B35" s="61"/>
      <c r="C35" s="66" t="s">
        <v>61</v>
      </c>
      <c r="D35" s="66" t="s">
        <v>6</v>
      </c>
      <c r="E35" s="63">
        <v>517.34</v>
      </c>
      <c r="F35" s="63">
        <f>SUM(E34:E36)</f>
        <v>1810.7000000000003</v>
      </c>
    </row>
    <row r="36" spans="1:6" x14ac:dyDescent="0.2">
      <c r="A36" s="60"/>
      <c r="B36" s="61"/>
      <c r="C36" s="66" t="s">
        <v>62</v>
      </c>
      <c r="D36" s="66" t="s">
        <v>6</v>
      </c>
      <c r="E36" s="63">
        <v>517.34</v>
      </c>
      <c r="F36" s="63"/>
    </row>
    <row r="37" spans="1:6" x14ac:dyDescent="0.2">
      <c r="A37" s="54">
        <v>12</v>
      </c>
      <c r="B37" s="55" t="s">
        <v>65</v>
      </c>
      <c r="C37" s="13" t="s">
        <v>66</v>
      </c>
      <c r="D37" s="13" t="s">
        <v>6</v>
      </c>
      <c r="E37" s="14">
        <v>776.02</v>
      </c>
      <c r="F37" s="14"/>
    </row>
    <row r="38" spans="1:6" x14ac:dyDescent="0.2">
      <c r="A38" s="54"/>
      <c r="B38" s="55"/>
      <c r="C38" s="13" t="s">
        <v>67</v>
      </c>
      <c r="D38" s="13" t="s">
        <v>6</v>
      </c>
      <c r="E38" s="14">
        <v>776.02</v>
      </c>
      <c r="F38" s="14">
        <f>SUM(E37:E39)</f>
        <v>2069.38</v>
      </c>
    </row>
    <row r="39" spans="1:6" x14ac:dyDescent="0.2">
      <c r="A39" s="54"/>
      <c r="B39" s="55"/>
      <c r="C39" s="16" t="s">
        <v>68</v>
      </c>
      <c r="D39" s="16" t="s">
        <v>6</v>
      </c>
      <c r="E39" s="14">
        <v>517.34</v>
      </c>
      <c r="F39" s="14"/>
    </row>
    <row r="40" spans="1:6" x14ac:dyDescent="0.2">
      <c r="A40" s="64">
        <v>13</v>
      </c>
      <c r="B40" s="65" t="s">
        <v>69</v>
      </c>
      <c r="C40" s="62" t="s">
        <v>70</v>
      </c>
      <c r="D40" s="62" t="s">
        <v>6</v>
      </c>
      <c r="E40" s="63">
        <v>776.02</v>
      </c>
      <c r="F40" s="63">
        <f>SUM(E40)</f>
        <v>776.02</v>
      </c>
    </row>
    <row r="41" spans="1:6" x14ac:dyDescent="0.2">
      <c r="A41" s="54">
        <v>14</v>
      </c>
      <c r="B41" s="55" t="s">
        <v>71</v>
      </c>
      <c r="C41" s="13" t="s">
        <v>7</v>
      </c>
      <c r="D41" s="13" t="s">
        <v>6</v>
      </c>
      <c r="E41" s="14">
        <v>776.02</v>
      </c>
      <c r="F41" s="14"/>
    </row>
    <row r="42" spans="1:6" x14ac:dyDescent="0.2">
      <c r="A42" s="54"/>
      <c r="B42" s="55"/>
      <c r="C42" s="16" t="s">
        <v>72</v>
      </c>
      <c r="D42" s="13" t="s">
        <v>6</v>
      </c>
      <c r="E42" s="14">
        <v>517.34</v>
      </c>
      <c r="F42" s="14"/>
    </row>
    <row r="43" spans="1:6" x14ac:dyDescent="0.2">
      <c r="A43" s="54"/>
      <c r="B43" s="55"/>
      <c r="C43" s="16" t="s">
        <v>73</v>
      </c>
      <c r="D43" s="13" t="s">
        <v>6</v>
      </c>
      <c r="E43" s="14">
        <v>517.34</v>
      </c>
      <c r="F43" s="14">
        <f>SUM(E41:E46)</f>
        <v>3880.0800000000004</v>
      </c>
    </row>
    <row r="44" spans="1:6" x14ac:dyDescent="0.2">
      <c r="A44" s="54"/>
      <c r="B44" s="55"/>
      <c r="C44" s="16" t="s">
        <v>74</v>
      </c>
      <c r="D44" s="13" t="s">
        <v>6</v>
      </c>
      <c r="E44" s="14">
        <v>517.34</v>
      </c>
      <c r="F44" s="14"/>
    </row>
    <row r="45" spans="1:6" x14ac:dyDescent="0.2">
      <c r="A45" s="54"/>
      <c r="B45" s="55"/>
      <c r="C45" s="13" t="s">
        <v>75</v>
      </c>
      <c r="D45" s="13" t="s">
        <v>6</v>
      </c>
      <c r="E45" s="14">
        <v>776.02</v>
      </c>
      <c r="F45" s="14"/>
    </row>
    <row r="46" spans="1:6" x14ac:dyDescent="0.2">
      <c r="A46" s="54"/>
      <c r="B46" s="55"/>
      <c r="C46" s="13" t="s">
        <v>76</v>
      </c>
      <c r="D46" s="13" t="s">
        <v>6</v>
      </c>
      <c r="E46" s="14">
        <v>776.02</v>
      </c>
      <c r="F46" s="14"/>
    </row>
    <row r="47" spans="1:6" x14ac:dyDescent="0.2">
      <c r="A47" s="60">
        <v>15</v>
      </c>
      <c r="B47" s="61" t="s">
        <v>79</v>
      </c>
      <c r="C47" s="66" t="s">
        <v>80</v>
      </c>
      <c r="D47" s="66" t="s">
        <v>6</v>
      </c>
      <c r="E47" s="63">
        <v>517.34</v>
      </c>
      <c r="F47" s="63">
        <f>SUM(E47:E48)</f>
        <v>1034.68</v>
      </c>
    </row>
    <row r="48" spans="1:6" x14ac:dyDescent="0.2">
      <c r="A48" s="60"/>
      <c r="B48" s="61"/>
      <c r="C48" s="66" t="s">
        <v>81</v>
      </c>
      <c r="D48" s="66" t="s">
        <v>6</v>
      </c>
      <c r="E48" s="63">
        <v>517.34</v>
      </c>
      <c r="F48" s="63"/>
    </row>
    <row r="49" spans="1:6" x14ac:dyDescent="0.2">
      <c r="A49" s="3">
        <v>16</v>
      </c>
      <c r="B49" s="56" t="s">
        <v>97</v>
      </c>
      <c r="C49" s="16" t="s">
        <v>98</v>
      </c>
      <c r="D49" s="57" t="s">
        <v>51</v>
      </c>
      <c r="E49" s="14">
        <v>517.34</v>
      </c>
      <c r="F49" s="14">
        <v>517.34</v>
      </c>
    </row>
    <row r="50" spans="1:6" x14ac:dyDescent="0.2">
      <c r="A50" s="3"/>
      <c r="B50" s="12" t="s">
        <v>84</v>
      </c>
      <c r="C50" s="14"/>
      <c r="D50" s="14"/>
      <c r="E50" s="14"/>
      <c r="F50" s="14">
        <f>SUM(F7:F49)</f>
        <v>28971.28000000001</v>
      </c>
    </row>
  </sheetData>
  <mergeCells count="24">
    <mergeCell ref="A37:A39"/>
    <mergeCell ref="B37:B39"/>
    <mergeCell ref="A41:A46"/>
    <mergeCell ref="B41:B46"/>
    <mergeCell ref="A47:A48"/>
    <mergeCell ref="B47:B48"/>
    <mergeCell ref="A27:A29"/>
    <mergeCell ref="B27:B29"/>
    <mergeCell ref="A31:A33"/>
    <mergeCell ref="B31:B33"/>
    <mergeCell ref="A34:A36"/>
    <mergeCell ref="B34:B36"/>
    <mergeCell ref="A16:A19"/>
    <mergeCell ref="B16:B19"/>
    <mergeCell ref="A20:A22"/>
    <mergeCell ref="B20:B22"/>
    <mergeCell ref="A23:A26"/>
    <mergeCell ref="B23:B26"/>
    <mergeCell ref="A6:A8"/>
    <mergeCell ref="B6:B8"/>
    <mergeCell ref="A9:A10"/>
    <mergeCell ref="B9:B10"/>
    <mergeCell ref="A12:A15"/>
    <mergeCell ref="B12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opLeftCell="A46" workbookViewId="0">
      <selection activeCell="B17" sqref="B17:B18"/>
    </sheetView>
  </sheetViews>
  <sheetFormatPr baseColWidth="10" defaultColWidth="8.83203125" defaultRowHeight="16" x14ac:dyDescent="0.2"/>
  <cols>
    <col min="1" max="1" width="8.83203125" style="1"/>
    <col min="2" max="2" width="33.5" style="17" customWidth="1"/>
    <col min="3" max="3" width="31.5" style="17" customWidth="1"/>
    <col min="4" max="4" width="20.5" style="17" bestFit="1" customWidth="1"/>
    <col min="5" max="5" width="14.83203125" style="17" bestFit="1" customWidth="1"/>
    <col min="6" max="6" width="19.1640625" style="17" customWidth="1"/>
    <col min="7" max="7" width="16.33203125" bestFit="1" customWidth="1"/>
    <col min="8" max="8" width="18.6640625" bestFit="1" customWidth="1"/>
  </cols>
  <sheetData>
    <row r="1" spans="1:8" ht="19" thickTop="1" x14ac:dyDescent="0.2">
      <c r="B1" s="4" t="s">
        <v>86</v>
      </c>
      <c r="C1" s="5"/>
      <c r="D1" s="5"/>
      <c r="E1" s="5"/>
      <c r="F1" s="5"/>
      <c r="G1" s="21"/>
    </row>
    <row r="2" spans="1:8" ht="18" x14ac:dyDescent="0.2">
      <c r="B2" s="6" t="s">
        <v>87</v>
      </c>
      <c r="C2" s="7"/>
      <c r="D2" s="7"/>
      <c r="E2" s="7"/>
      <c r="F2" s="7"/>
      <c r="G2" s="22"/>
    </row>
    <row r="3" spans="1:8" ht="17" thickBot="1" x14ac:dyDescent="0.25">
      <c r="B3" s="8" t="s">
        <v>100</v>
      </c>
      <c r="C3" s="9"/>
      <c r="D3" s="9"/>
      <c r="E3" s="9"/>
      <c r="F3" s="9"/>
      <c r="G3" s="23"/>
    </row>
    <row r="4" spans="1:8" ht="17" thickTop="1" x14ac:dyDescent="0.2">
      <c r="B4" s="10"/>
      <c r="C4" s="10"/>
      <c r="D4" s="10"/>
      <c r="E4" s="10"/>
      <c r="F4" s="10"/>
    </row>
    <row r="5" spans="1:8" ht="17" x14ac:dyDescent="0.2">
      <c r="A5" s="3"/>
      <c r="B5" s="11" t="s">
        <v>0</v>
      </c>
      <c r="C5" s="11" t="s">
        <v>1</v>
      </c>
      <c r="D5" s="11" t="s">
        <v>2</v>
      </c>
      <c r="E5" s="12" t="s">
        <v>3</v>
      </c>
      <c r="F5" s="12" t="s">
        <v>4</v>
      </c>
      <c r="G5" s="29" t="s">
        <v>89</v>
      </c>
      <c r="H5" s="32" t="s">
        <v>88</v>
      </c>
    </row>
    <row r="6" spans="1:8" x14ac:dyDescent="0.2">
      <c r="A6" s="46">
        <v>1</v>
      </c>
      <c r="B6" s="59" t="s">
        <v>101</v>
      </c>
      <c r="C6" s="13" t="s">
        <v>5</v>
      </c>
      <c r="D6" s="13" t="s">
        <v>6</v>
      </c>
      <c r="E6" s="14">
        <v>776.02</v>
      </c>
      <c r="F6" s="14">
        <f>SUM(E6:E7)</f>
        <v>1552.04</v>
      </c>
      <c r="G6" s="30">
        <f>F6/H$62</f>
        <v>366.91916622019266</v>
      </c>
      <c r="H6" s="2"/>
    </row>
    <row r="7" spans="1:8" x14ac:dyDescent="0.2">
      <c r="A7" s="46"/>
      <c r="B7" s="47"/>
      <c r="C7" s="13" t="s">
        <v>7</v>
      </c>
      <c r="D7" s="13" t="s">
        <v>8</v>
      </c>
      <c r="E7" s="14">
        <v>776.02</v>
      </c>
      <c r="F7" s="14"/>
      <c r="G7" s="30"/>
      <c r="H7" s="2"/>
    </row>
    <row r="8" spans="1:8" x14ac:dyDescent="0.2">
      <c r="A8" s="44">
        <v>2</v>
      </c>
      <c r="B8" s="45" t="s">
        <v>9</v>
      </c>
      <c r="C8" s="33" t="s">
        <v>10</v>
      </c>
      <c r="D8" s="33" t="s">
        <v>6</v>
      </c>
      <c r="E8" s="34">
        <v>517.34</v>
      </c>
      <c r="F8" s="34">
        <f>SUM(E8:E9)</f>
        <v>1034.68</v>
      </c>
      <c r="G8" s="35">
        <f>F8/H$62</f>
        <v>244.60962533485539</v>
      </c>
      <c r="H8" s="2"/>
    </row>
    <row r="9" spans="1:8" x14ac:dyDescent="0.2">
      <c r="A9" s="44"/>
      <c r="B9" s="45"/>
      <c r="C9" s="33" t="s">
        <v>11</v>
      </c>
      <c r="D9" s="33" t="s">
        <v>6</v>
      </c>
      <c r="E9" s="34">
        <v>517.34</v>
      </c>
      <c r="F9" s="34"/>
      <c r="G9" s="35"/>
      <c r="H9" s="2"/>
    </row>
    <row r="10" spans="1:8" x14ac:dyDescent="0.2">
      <c r="A10" s="46">
        <v>3</v>
      </c>
      <c r="B10" s="47" t="s">
        <v>12</v>
      </c>
      <c r="C10" s="24" t="s">
        <v>13</v>
      </c>
      <c r="D10" s="16" t="s">
        <v>14</v>
      </c>
      <c r="E10" s="14">
        <v>776.02</v>
      </c>
      <c r="F10" s="14">
        <f>SUM(E10:E11)</f>
        <v>1552.04</v>
      </c>
      <c r="G10" s="30">
        <f>F10/H$62</f>
        <v>366.91916622019266</v>
      </c>
      <c r="H10" s="2"/>
    </row>
    <row r="11" spans="1:8" x14ac:dyDescent="0.2">
      <c r="A11" s="46"/>
      <c r="B11" s="47"/>
      <c r="C11" s="13" t="s">
        <v>15</v>
      </c>
      <c r="D11" s="13" t="s">
        <v>6</v>
      </c>
      <c r="E11" s="14">
        <v>776.02</v>
      </c>
      <c r="F11" s="25"/>
      <c r="G11" s="30"/>
      <c r="H11" s="2"/>
    </row>
    <row r="12" spans="1:8" x14ac:dyDescent="0.2">
      <c r="A12" s="44">
        <v>4</v>
      </c>
      <c r="B12" s="45" t="s">
        <v>16</v>
      </c>
      <c r="C12" s="33" t="s">
        <v>17</v>
      </c>
      <c r="D12" s="33" t="s">
        <v>6</v>
      </c>
      <c r="E12" s="34">
        <v>517.34</v>
      </c>
      <c r="F12" s="34">
        <f>SUM(E12:E15)</f>
        <v>2845.4</v>
      </c>
      <c r="G12" s="35">
        <f>F12/H$62</f>
        <v>672.68356199771677</v>
      </c>
      <c r="H12" s="2"/>
    </row>
    <row r="13" spans="1:8" x14ac:dyDescent="0.2">
      <c r="A13" s="44"/>
      <c r="B13" s="45"/>
      <c r="C13" s="36" t="s">
        <v>18</v>
      </c>
      <c r="D13" s="33" t="s">
        <v>6</v>
      </c>
      <c r="E13" s="34">
        <v>776.02</v>
      </c>
      <c r="F13" s="34"/>
      <c r="G13" s="35"/>
      <c r="H13" s="2"/>
    </row>
    <row r="14" spans="1:8" x14ac:dyDescent="0.2">
      <c r="A14" s="44"/>
      <c r="B14" s="45"/>
      <c r="C14" s="36" t="s">
        <v>19</v>
      </c>
      <c r="D14" s="37" t="s">
        <v>20</v>
      </c>
      <c r="E14" s="34">
        <v>776.02</v>
      </c>
      <c r="F14" s="34"/>
      <c r="G14" s="35"/>
      <c r="H14" s="2"/>
    </row>
    <row r="15" spans="1:8" x14ac:dyDescent="0.2">
      <c r="A15" s="44"/>
      <c r="B15" s="45"/>
      <c r="C15" s="38" t="s">
        <v>21</v>
      </c>
      <c r="D15" s="33" t="s">
        <v>14</v>
      </c>
      <c r="E15" s="34">
        <v>776.02</v>
      </c>
      <c r="F15" s="34"/>
      <c r="G15" s="35"/>
      <c r="H15" s="2"/>
    </row>
    <row r="16" spans="1:8" x14ac:dyDescent="0.2">
      <c r="A16" s="26">
        <v>5</v>
      </c>
      <c r="B16" s="18" t="s">
        <v>22</v>
      </c>
      <c r="C16" s="24" t="s">
        <v>23</v>
      </c>
      <c r="D16" s="16" t="s">
        <v>14</v>
      </c>
      <c r="E16" s="14">
        <v>517.34</v>
      </c>
      <c r="F16" s="14">
        <f>E16</f>
        <v>517.34</v>
      </c>
      <c r="G16" s="30">
        <f>F16/H$62</f>
        <v>122.3048126674277</v>
      </c>
      <c r="H16" s="2"/>
    </row>
    <row r="17" spans="1:8" x14ac:dyDescent="0.2">
      <c r="A17" s="48">
        <v>6</v>
      </c>
      <c r="B17" s="45" t="s">
        <v>24</v>
      </c>
      <c r="C17" s="38" t="s">
        <v>25</v>
      </c>
      <c r="D17" s="33" t="s">
        <v>6</v>
      </c>
      <c r="E17" s="34">
        <v>517.34</v>
      </c>
      <c r="F17" s="34">
        <f>SUM(E17:E18)</f>
        <v>1034.68</v>
      </c>
      <c r="G17" s="35">
        <f>F17/H$62</f>
        <v>244.60962533485539</v>
      </c>
      <c r="H17" s="2"/>
    </row>
    <row r="18" spans="1:8" x14ac:dyDescent="0.2">
      <c r="A18" s="48"/>
      <c r="B18" s="45"/>
      <c r="C18" s="38" t="s">
        <v>26</v>
      </c>
      <c r="D18" s="33" t="s">
        <v>14</v>
      </c>
      <c r="E18" s="34">
        <v>517.34</v>
      </c>
      <c r="F18" s="34"/>
      <c r="G18" s="35"/>
      <c r="H18" s="2"/>
    </row>
    <row r="19" spans="1:8" x14ac:dyDescent="0.2">
      <c r="A19" s="46">
        <v>5</v>
      </c>
      <c r="B19" s="47" t="s">
        <v>27</v>
      </c>
      <c r="C19" s="13" t="s">
        <v>28</v>
      </c>
      <c r="D19" s="16" t="s">
        <v>6</v>
      </c>
      <c r="E19" s="14">
        <v>776.02</v>
      </c>
      <c r="F19" s="14">
        <f>SUM(E19:E22)</f>
        <v>2586.7200000000003</v>
      </c>
      <c r="G19" s="30">
        <f>F19/H$62</f>
        <v>611.52879155504809</v>
      </c>
      <c r="H19" s="2"/>
    </row>
    <row r="20" spans="1:8" x14ac:dyDescent="0.2">
      <c r="A20" s="46"/>
      <c r="B20" s="47"/>
      <c r="C20" s="13" t="s">
        <v>29</v>
      </c>
      <c r="D20" s="16" t="s">
        <v>6</v>
      </c>
      <c r="E20" s="14">
        <v>776.02</v>
      </c>
      <c r="F20" s="14"/>
      <c r="G20" s="30"/>
      <c r="H20" s="2"/>
    </row>
    <row r="21" spans="1:8" x14ac:dyDescent="0.2">
      <c r="A21" s="46"/>
      <c r="B21" s="47"/>
      <c r="C21" s="16" t="s">
        <v>30</v>
      </c>
      <c r="D21" s="16" t="s">
        <v>6</v>
      </c>
      <c r="E21" s="14">
        <v>517.34</v>
      </c>
      <c r="F21" s="14"/>
      <c r="G21" s="30"/>
      <c r="H21" s="2"/>
    </row>
    <row r="22" spans="1:8" x14ac:dyDescent="0.2">
      <c r="A22" s="46"/>
      <c r="B22" s="47"/>
      <c r="C22" s="16" t="s">
        <v>31</v>
      </c>
      <c r="D22" s="16" t="s">
        <v>6</v>
      </c>
      <c r="E22" s="14">
        <v>517.34</v>
      </c>
      <c r="F22" s="14"/>
      <c r="G22" s="30"/>
      <c r="H22" s="2"/>
    </row>
    <row r="23" spans="1:8" x14ac:dyDescent="0.2">
      <c r="A23" s="39">
        <v>6</v>
      </c>
      <c r="B23" s="40" t="s">
        <v>32</v>
      </c>
      <c r="C23" s="38" t="s">
        <v>33</v>
      </c>
      <c r="D23" s="33" t="s">
        <v>14</v>
      </c>
      <c r="E23" s="34">
        <v>517.34</v>
      </c>
      <c r="F23" s="34">
        <f>E23</f>
        <v>517.34</v>
      </c>
      <c r="G23" s="35">
        <f>F23/H$62</f>
        <v>122.3048126674277</v>
      </c>
      <c r="H23" s="2"/>
    </row>
    <row r="24" spans="1:8" x14ac:dyDescent="0.2">
      <c r="A24" s="46">
        <v>7</v>
      </c>
      <c r="B24" s="47" t="s">
        <v>34</v>
      </c>
      <c r="C24" s="16" t="s">
        <v>35</v>
      </c>
      <c r="D24" s="16" t="s">
        <v>8</v>
      </c>
      <c r="E24" s="14">
        <v>517.34</v>
      </c>
      <c r="F24" s="14">
        <f>SUM(E24:E26)</f>
        <v>1810.7</v>
      </c>
      <c r="G24" s="30">
        <f>F24/H$62</f>
        <v>428.06920844495176</v>
      </c>
      <c r="H24" s="2"/>
    </row>
    <row r="25" spans="1:8" x14ac:dyDescent="0.2">
      <c r="A25" s="46"/>
      <c r="B25" s="47"/>
      <c r="C25" s="16" t="s">
        <v>36</v>
      </c>
      <c r="D25" s="16" t="s">
        <v>6</v>
      </c>
      <c r="E25" s="14">
        <v>517.34</v>
      </c>
      <c r="F25" s="14"/>
      <c r="G25" s="30"/>
      <c r="H25" s="2"/>
    </row>
    <row r="26" spans="1:8" x14ac:dyDescent="0.2">
      <c r="A26" s="46"/>
      <c r="B26" s="47"/>
      <c r="C26" s="13" t="s">
        <v>37</v>
      </c>
      <c r="D26" s="13" t="s">
        <v>6</v>
      </c>
      <c r="E26" s="14">
        <v>776.02</v>
      </c>
      <c r="F26" s="14"/>
      <c r="G26" s="30"/>
      <c r="H26" s="2"/>
    </row>
    <row r="27" spans="1:8" x14ac:dyDescent="0.2">
      <c r="A27" s="44">
        <v>8</v>
      </c>
      <c r="B27" s="45" t="s">
        <v>38</v>
      </c>
      <c r="C27" s="36" t="s">
        <v>39</v>
      </c>
      <c r="D27" s="36" t="s">
        <v>6</v>
      </c>
      <c r="E27" s="34">
        <v>776.02</v>
      </c>
      <c r="F27" s="34">
        <f>SUM(E27:E30)</f>
        <v>2586.7200000000003</v>
      </c>
      <c r="G27" s="35">
        <f>F27/H$62</f>
        <v>611.52879155504809</v>
      </c>
      <c r="H27" s="2"/>
    </row>
    <row r="28" spans="1:8" x14ac:dyDescent="0.2">
      <c r="A28" s="44"/>
      <c r="B28" s="45"/>
      <c r="C28" s="33" t="s">
        <v>40</v>
      </c>
      <c r="D28" s="33" t="s">
        <v>14</v>
      </c>
      <c r="E28" s="34">
        <v>517.34</v>
      </c>
      <c r="F28" s="41"/>
      <c r="G28" s="35"/>
      <c r="H28" s="2"/>
    </row>
    <row r="29" spans="1:8" x14ac:dyDescent="0.2">
      <c r="A29" s="44"/>
      <c r="B29" s="45"/>
      <c r="C29" s="33" t="s">
        <v>41</v>
      </c>
      <c r="D29" s="33" t="s">
        <v>8</v>
      </c>
      <c r="E29" s="34">
        <v>517.34</v>
      </c>
      <c r="F29" s="34"/>
      <c r="G29" s="35"/>
      <c r="H29" s="2"/>
    </row>
    <row r="30" spans="1:8" x14ac:dyDescent="0.2">
      <c r="A30" s="44"/>
      <c r="B30" s="45"/>
      <c r="C30" s="36" t="s">
        <v>42</v>
      </c>
      <c r="D30" s="36" t="s">
        <v>6</v>
      </c>
      <c r="E30" s="34">
        <v>776.02</v>
      </c>
      <c r="F30" s="34"/>
      <c r="G30" s="35"/>
      <c r="H30" s="2"/>
    </row>
    <row r="31" spans="1:8" x14ac:dyDescent="0.2">
      <c r="A31" s="46">
        <v>9</v>
      </c>
      <c r="B31" s="47" t="s">
        <v>43</v>
      </c>
      <c r="C31" s="13" t="s">
        <v>44</v>
      </c>
      <c r="D31" s="13" t="s">
        <v>6</v>
      </c>
      <c r="E31" s="14">
        <v>776.02</v>
      </c>
      <c r="F31" s="14">
        <f>SUM(E31:E33)</f>
        <v>2069.38</v>
      </c>
      <c r="G31" s="30">
        <f>F31/H$62</f>
        <v>489.22397888762038</v>
      </c>
      <c r="H31" s="2"/>
    </row>
    <row r="32" spans="1:8" x14ac:dyDescent="0.2">
      <c r="A32" s="46"/>
      <c r="B32" s="47"/>
      <c r="C32" s="13" t="s">
        <v>45</v>
      </c>
      <c r="D32" s="13" t="s">
        <v>6</v>
      </c>
      <c r="E32" s="14">
        <v>776.02</v>
      </c>
      <c r="F32" s="25"/>
      <c r="G32" s="30"/>
      <c r="H32" s="2"/>
    </row>
    <row r="33" spans="1:8" x14ac:dyDescent="0.2">
      <c r="A33" s="46"/>
      <c r="B33" s="47"/>
      <c r="C33" s="16" t="s">
        <v>46</v>
      </c>
      <c r="D33" s="16" t="s">
        <v>6</v>
      </c>
      <c r="E33" s="14">
        <v>517.34</v>
      </c>
      <c r="F33" s="14"/>
      <c r="G33" s="30"/>
      <c r="H33" s="2"/>
    </row>
    <row r="34" spans="1:8" x14ac:dyDescent="0.2">
      <c r="A34" s="42">
        <v>10</v>
      </c>
      <c r="B34" s="40" t="s">
        <v>47</v>
      </c>
      <c r="C34" s="38" t="s">
        <v>48</v>
      </c>
      <c r="D34" s="33" t="s">
        <v>14</v>
      </c>
      <c r="E34" s="34">
        <v>517.34</v>
      </c>
      <c r="F34" s="34">
        <f>SUM(E34)</f>
        <v>517.34</v>
      </c>
      <c r="G34" s="35">
        <f>F34/H$62</f>
        <v>122.3048126674277</v>
      </c>
      <c r="H34" s="2"/>
    </row>
    <row r="35" spans="1:8" x14ac:dyDescent="0.2">
      <c r="A35" s="46">
        <v>11</v>
      </c>
      <c r="B35" s="47" t="s">
        <v>49</v>
      </c>
      <c r="C35" s="13" t="s">
        <v>50</v>
      </c>
      <c r="D35" s="19" t="s">
        <v>51</v>
      </c>
      <c r="E35" s="14">
        <v>776.02</v>
      </c>
      <c r="F35" s="14">
        <f>SUM(E35:E37)</f>
        <v>2328.06</v>
      </c>
      <c r="G35" s="30">
        <f>F35/H$62</f>
        <v>550.378749330289</v>
      </c>
      <c r="H35" s="2"/>
    </row>
    <row r="36" spans="1:8" x14ac:dyDescent="0.2">
      <c r="A36" s="46"/>
      <c r="B36" s="47"/>
      <c r="C36" s="13" t="s">
        <v>52</v>
      </c>
      <c r="D36" s="13" t="s">
        <v>8</v>
      </c>
      <c r="E36" s="14">
        <v>776.02</v>
      </c>
      <c r="F36" s="25"/>
      <c r="G36" s="30"/>
      <c r="H36" s="2"/>
    </row>
    <row r="37" spans="1:8" x14ac:dyDescent="0.2">
      <c r="A37" s="46"/>
      <c r="B37" s="47"/>
      <c r="C37" s="13" t="s">
        <v>53</v>
      </c>
      <c r="D37" s="13" t="s">
        <v>6</v>
      </c>
      <c r="E37" s="14">
        <v>776.02</v>
      </c>
      <c r="F37" s="14"/>
      <c r="G37" s="30"/>
      <c r="H37" s="2"/>
    </row>
    <row r="38" spans="1:8" x14ac:dyDescent="0.2">
      <c r="A38" s="39">
        <v>12</v>
      </c>
      <c r="B38" s="40" t="s">
        <v>54</v>
      </c>
      <c r="C38" s="38" t="s">
        <v>55</v>
      </c>
      <c r="D38" s="36" t="s">
        <v>14</v>
      </c>
      <c r="E38" s="34">
        <v>517.34</v>
      </c>
      <c r="F38" s="34">
        <f>E38</f>
        <v>517.34</v>
      </c>
      <c r="G38" s="35">
        <f>F38/H$62</f>
        <v>122.3048126674277</v>
      </c>
      <c r="H38" s="2"/>
    </row>
    <row r="39" spans="1:8" x14ac:dyDescent="0.2">
      <c r="A39" s="49">
        <v>13</v>
      </c>
      <c r="B39" s="47" t="s">
        <v>56</v>
      </c>
      <c r="C39" s="24" t="s">
        <v>57</v>
      </c>
      <c r="D39" s="13" t="s">
        <v>14</v>
      </c>
      <c r="E39" s="14">
        <v>517.34</v>
      </c>
      <c r="F39" s="14">
        <f>SUM(E39:E40)</f>
        <v>1034.68</v>
      </c>
      <c r="G39" s="30">
        <f>F39/H$62</f>
        <v>244.60962533485539</v>
      </c>
      <c r="H39" s="2"/>
    </row>
    <row r="40" spans="1:8" x14ac:dyDescent="0.2">
      <c r="A40" s="49"/>
      <c r="B40" s="47"/>
      <c r="C40" s="24" t="s">
        <v>58</v>
      </c>
      <c r="D40" s="13" t="s">
        <v>14</v>
      </c>
      <c r="E40" s="14">
        <v>517.34</v>
      </c>
      <c r="F40" s="14"/>
      <c r="G40" s="30"/>
      <c r="H40" s="2"/>
    </row>
    <row r="41" spans="1:8" x14ac:dyDescent="0.2">
      <c r="A41" s="44">
        <v>14</v>
      </c>
      <c r="B41" s="45" t="s">
        <v>59</v>
      </c>
      <c r="C41" s="36" t="s">
        <v>60</v>
      </c>
      <c r="D41" s="36" t="s">
        <v>6</v>
      </c>
      <c r="E41" s="34">
        <v>776.02</v>
      </c>
      <c r="F41" s="34">
        <f>SUM(E41:E45)</f>
        <v>2845.3800000000006</v>
      </c>
      <c r="G41" s="35">
        <f>F41/H$62</f>
        <v>672.67883377980729</v>
      </c>
      <c r="H41" s="2"/>
    </row>
    <row r="42" spans="1:8" x14ac:dyDescent="0.2">
      <c r="A42" s="44"/>
      <c r="B42" s="45"/>
      <c r="C42" s="33" t="s">
        <v>61</v>
      </c>
      <c r="D42" s="33" t="s">
        <v>6</v>
      </c>
      <c r="E42" s="34">
        <v>517.34</v>
      </c>
      <c r="F42" s="41"/>
      <c r="G42" s="35"/>
      <c r="H42" s="2"/>
    </row>
    <row r="43" spans="1:8" x14ac:dyDescent="0.2">
      <c r="A43" s="44"/>
      <c r="B43" s="45"/>
      <c r="C43" s="33" t="s">
        <v>62</v>
      </c>
      <c r="D43" s="33" t="s">
        <v>6</v>
      </c>
      <c r="E43" s="34">
        <v>517.34</v>
      </c>
      <c r="F43" s="34"/>
      <c r="G43" s="35"/>
      <c r="H43" s="2"/>
    </row>
    <row r="44" spans="1:8" x14ac:dyDescent="0.2">
      <c r="A44" s="44"/>
      <c r="B44" s="45"/>
      <c r="C44" s="38" t="s">
        <v>63</v>
      </c>
      <c r="D44" s="33" t="s">
        <v>14</v>
      </c>
      <c r="E44" s="34">
        <v>517.34</v>
      </c>
      <c r="F44" s="34"/>
      <c r="G44" s="35"/>
      <c r="H44" s="2"/>
    </row>
    <row r="45" spans="1:8" x14ac:dyDescent="0.2">
      <c r="A45" s="44"/>
      <c r="B45" s="45"/>
      <c r="C45" s="38" t="s">
        <v>64</v>
      </c>
      <c r="D45" s="33" t="s">
        <v>14</v>
      </c>
      <c r="E45" s="34">
        <v>517.34</v>
      </c>
      <c r="F45" s="34"/>
      <c r="G45" s="35"/>
      <c r="H45" s="2"/>
    </row>
    <row r="46" spans="1:8" x14ac:dyDescent="0.2">
      <c r="A46" s="46">
        <v>15</v>
      </c>
      <c r="B46" s="47" t="s">
        <v>65</v>
      </c>
      <c r="C46" s="13" t="s">
        <v>66</v>
      </c>
      <c r="D46" s="13" t="s">
        <v>6</v>
      </c>
      <c r="E46" s="14">
        <v>776.02</v>
      </c>
      <c r="F46" s="14">
        <f>SUM(E46:E48)</f>
        <v>2069.38</v>
      </c>
      <c r="G46" s="30">
        <f>F46/H$62</f>
        <v>489.22397888762038</v>
      </c>
      <c r="H46" s="2"/>
    </row>
    <row r="47" spans="1:8" x14ac:dyDescent="0.2">
      <c r="A47" s="46"/>
      <c r="B47" s="47"/>
      <c r="C47" s="13" t="s">
        <v>67</v>
      </c>
      <c r="D47" s="13" t="s">
        <v>6</v>
      </c>
      <c r="E47" s="14">
        <v>776.02</v>
      </c>
      <c r="F47" s="25"/>
      <c r="G47" s="30"/>
      <c r="H47" s="2"/>
    </row>
    <row r="48" spans="1:8" x14ac:dyDescent="0.2">
      <c r="A48" s="46"/>
      <c r="B48" s="47"/>
      <c r="C48" s="16" t="s">
        <v>68</v>
      </c>
      <c r="D48" s="16" t="s">
        <v>6</v>
      </c>
      <c r="E48" s="14">
        <v>517.34</v>
      </c>
      <c r="F48" s="14"/>
      <c r="G48" s="30"/>
      <c r="H48" s="2"/>
    </row>
    <row r="49" spans="1:8" x14ac:dyDescent="0.2">
      <c r="A49" s="42">
        <v>16</v>
      </c>
      <c r="B49" s="40" t="s">
        <v>69</v>
      </c>
      <c r="C49" s="36" t="s">
        <v>70</v>
      </c>
      <c r="D49" s="36" t="s">
        <v>6</v>
      </c>
      <c r="E49" s="34">
        <v>776.02</v>
      </c>
      <c r="F49" s="34">
        <f>SUM(E49)</f>
        <v>776.02</v>
      </c>
      <c r="G49" s="35">
        <f>F49/H$62</f>
        <v>183.45958311009633</v>
      </c>
      <c r="H49" s="2"/>
    </row>
    <row r="50" spans="1:8" x14ac:dyDescent="0.2">
      <c r="A50" s="46">
        <v>17</v>
      </c>
      <c r="B50" s="47" t="s">
        <v>71</v>
      </c>
      <c r="C50" s="13" t="s">
        <v>7</v>
      </c>
      <c r="D50" s="13" t="s">
        <v>6</v>
      </c>
      <c r="E50" s="14">
        <v>776.02</v>
      </c>
      <c r="F50" s="14">
        <f>SUM(E50:E57)</f>
        <v>4914.76</v>
      </c>
      <c r="G50" s="30">
        <f>F50/H$62</f>
        <v>1161.9028126674275</v>
      </c>
      <c r="H50" s="15"/>
    </row>
    <row r="51" spans="1:8" x14ac:dyDescent="0.2">
      <c r="A51" s="46"/>
      <c r="B51" s="47"/>
      <c r="C51" s="16" t="s">
        <v>72</v>
      </c>
      <c r="D51" s="13" t="s">
        <v>6</v>
      </c>
      <c r="E51" s="14">
        <v>517.34</v>
      </c>
      <c r="F51" s="14"/>
      <c r="G51" s="30"/>
      <c r="H51" s="2"/>
    </row>
    <row r="52" spans="1:8" x14ac:dyDescent="0.2">
      <c r="A52" s="46"/>
      <c r="B52" s="47"/>
      <c r="C52" s="16" t="s">
        <v>73</v>
      </c>
      <c r="D52" s="13" t="s">
        <v>6</v>
      </c>
      <c r="E52" s="14">
        <v>517.34</v>
      </c>
      <c r="F52" s="25"/>
      <c r="G52" s="30"/>
      <c r="H52" s="2"/>
    </row>
    <row r="53" spans="1:8" x14ac:dyDescent="0.2">
      <c r="A53" s="46"/>
      <c r="B53" s="47"/>
      <c r="C53" s="16" t="s">
        <v>74</v>
      </c>
      <c r="D53" s="13" t="s">
        <v>6</v>
      </c>
      <c r="E53" s="14">
        <v>517.34</v>
      </c>
      <c r="F53" s="14"/>
      <c r="G53" s="30"/>
      <c r="H53" s="2"/>
    </row>
    <row r="54" spans="1:8" x14ac:dyDescent="0.2">
      <c r="A54" s="46"/>
      <c r="B54" s="47"/>
      <c r="C54" s="13" t="s">
        <v>75</v>
      </c>
      <c r="D54" s="13" t="s">
        <v>6</v>
      </c>
      <c r="E54" s="14">
        <v>776.02</v>
      </c>
      <c r="F54" s="14"/>
      <c r="G54" s="30"/>
      <c r="H54" s="2"/>
    </row>
    <row r="55" spans="1:8" x14ac:dyDescent="0.2">
      <c r="A55" s="46"/>
      <c r="B55" s="47"/>
      <c r="C55" s="13" t="s">
        <v>76</v>
      </c>
      <c r="D55" s="13" t="s">
        <v>6</v>
      </c>
      <c r="E55" s="14">
        <v>776.02</v>
      </c>
      <c r="F55" s="14"/>
      <c r="G55" s="30"/>
      <c r="H55" s="2"/>
    </row>
    <row r="56" spans="1:8" x14ac:dyDescent="0.2">
      <c r="A56" s="46"/>
      <c r="B56" s="47"/>
      <c r="C56" s="24" t="s">
        <v>77</v>
      </c>
      <c r="D56" s="13" t="s">
        <v>14</v>
      </c>
      <c r="E56" s="14">
        <v>517.34</v>
      </c>
      <c r="F56" s="14"/>
      <c r="G56" s="30"/>
      <c r="H56" s="2"/>
    </row>
    <row r="57" spans="1:8" x14ac:dyDescent="0.2">
      <c r="A57" s="46"/>
      <c r="B57" s="47"/>
      <c r="C57" s="24" t="s">
        <v>78</v>
      </c>
      <c r="D57" s="13" t="s">
        <v>14</v>
      </c>
      <c r="E57" s="14">
        <v>517.34</v>
      </c>
      <c r="F57" s="14"/>
      <c r="G57" s="30"/>
      <c r="H57" s="2"/>
    </row>
    <row r="58" spans="1:8" x14ac:dyDescent="0.2">
      <c r="A58" s="44">
        <v>18</v>
      </c>
      <c r="B58" s="45" t="s">
        <v>79</v>
      </c>
      <c r="C58" s="33" t="s">
        <v>80</v>
      </c>
      <c r="D58" s="33" t="s">
        <v>6</v>
      </c>
      <c r="E58" s="34">
        <v>517.34</v>
      </c>
      <c r="F58" s="34">
        <f>SUM(E58:E61)</f>
        <v>2069.36</v>
      </c>
      <c r="G58" s="35">
        <f>F58/H$62</f>
        <v>489.21925066971079</v>
      </c>
      <c r="H58" s="2"/>
    </row>
    <row r="59" spans="1:8" x14ac:dyDescent="0.2">
      <c r="A59" s="44"/>
      <c r="B59" s="45"/>
      <c r="C59" s="33" t="s">
        <v>81</v>
      </c>
      <c r="D59" s="33" t="s">
        <v>6</v>
      </c>
      <c r="E59" s="34">
        <v>517.34</v>
      </c>
      <c r="F59" s="34"/>
      <c r="G59" s="43"/>
      <c r="H59" s="2"/>
    </row>
    <row r="60" spans="1:8" x14ac:dyDescent="0.2">
      <c r="A60" s="44"/>
      <c r="B60" s="45"/>
      <c r="C60" s="38" t="s">
        <v>82</v>
      </c>
      <c r="D60" s="33" t="s">
        <v>14</v>
      </c>
      <c r="E60" s="34">
        <v>517.34</v>
      </c>
      <c r="F60" s="34"/>
      <c r="G60" s="43"/>
      <c r="H60" s="2"/>
    </row>
    <row r="61" spans="1:8" x14ac:dyDescent="0.2">
      <c r="A61" s="44"/>
      <c r="B61" s="45"/>
      <c r="C61" s="38" t="s">
        <v>83</v>
      </c>
      <c r="D61" s="33" t="s">
        <v>14</v>
      </c>
      <c r="E61" s="34">
        <v>517.34</v>
      </c>
      <c r="F61" s="34"/>
      <c r="G61" s="43"/>
      <c r="H61" s="2"/>
    </row>
    <row r="62" spans="1:8" x14ac:dyDescent="0.2">
      <c r="A62" s="27"/>
      <c r="B62" s="12" t="s">
        <v>84</v>
      </c>
      <c r="C62" s="14"/>
      <c r="D62" s="14"/>
      <c r="E62" s="14"/>
      <c r="F62" s="14">
        <f>SUM(F6:F61)</f>
        <v>35179.360000000008</v>
      </c>
      <c r="G62" s="28">
        <f>SUM(G6:G61)</f>
        <v>8316.7839999999978</v>
      </c>
      <c r="H62" s="2">
        <f>F62/G63</f>
        <v>4.2299234896565796</v>
      </c>
    </row>
    <row r="63" spans="1:8" x14ac:dyDescent="0.2">
      <c r="A63" s="27"/>
      <c r="B63" s="12" t="s">
        <v>85</v>
      </c>
      <c r="C63" s="14"/>
      <c r="D63" s="14"/>
      <c r="E63" s="14"/>
      <c r="F63" s="12"/>
      <c r="G63" s="31">
        <v>8316.7839999999997</v>
      </c>
      <c r="H63" s="2"/>
    </row>
    <row r="64" spans="1:8" x14ac:dyDescent="0.2">
      <c r="C64" s="20"/>
      <c r="D64" s="20"/>
      <c r="E64" s="20"/>
      <c r="F64" s="20"/>
    </row>
  </sheetData>
  <mergeCells count="30">
    <mergeCell ref="A50:A57"/>
    <mergeCell ref="B50:B57"/>
    <mergeCell ref="A58:A61"/>
    <mergeCell ref="B58:B61"/>
    <mergeCell ref="A39:A40"/>
    <mergeCell ref="B39:B40"/>
    <mergeCell ref="A41:A45"/>
    <mergeCell ref="B41:B45"/>
    <mergeCell ref="A46:A48"/>
    <mergeCell ref="B46:B48"/>
    <mergeCell ref="A27:A30"/>
    <mergeCell ref="B27:B30"/>
    <mergeCell ref="A31:A33"/>
    <mergeCell ref="B31:B33"/>
    <mergeCell ref="A35:A37"/>
    <mergeCell ref="B35:B37"/>
    <mergeCell ref="A17:A18"/>
    <mergeCell ref="B17:B18"/>
    <mergeCell ref="A19:A22"/>
    <mergeCell ref="B19:B22"/>
    <mergeCell ref="A24:A26"/>
    <mergeCell ref="B24:B26"/>
    <mergeCell ref="A12:A15"/>
    <mergeCell ref="B12:B15"/>
    <mergeCell ref="A6:A7"/>
    <mergeCell ref="B6:B7"/>
    <mergeCell ref="A8:A9"/>
    <mergeCell ref="B8:B9"/>
    <mergeCell ref="A10:A11"/>
    <mergeCell ref="B10:B11"/>
  </mergeCells>
  <pageMargins left="0.75" right="0.75" top="1" bottom="1" header="0.5" footer="0.5"/>
  <pageSetup paperSize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Proap_2019remanesc+2020 1a parc</vt:lpstr>
      <vt:lpstr>Proap_2020_2a parcela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2021-03-04T14:23:16Z</dcterms:created>
  <dcterms:modified xsi:type="dcterms:W3CDTF">2021-04-29T17:16:30Z</dcterms:modified>
</cp:coreProperties>
</file>